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项目汇总2020" sheetId="1" r:id="rId1"/>
  </sheets>
  <definedNames>
    <definedName name="_xlnm.Print_Titles" localSheetId="0">'项目汇总2020'!$3:$3</definedName>
  </definedNames>
  <calcPr fullCalcOnLoad="1"/>
</workbook>
</file>

<file path=xl/sharedStrings.xml><?xml version="1.0" encoding="utf-8"?>
<sst xmlns="http://schemas.openxmlformats.org/spreadsheetml/2006/main" count="62" uniqueCount="62">
  <si>
    <t>广东省慈善总会2020年度项目汇总表</t>
  </si>
  <si>
    <t xml:space="preserve">时间：2020年1月1日至2020年12月31日                                                                                   单位：元                                       </t>
  </si>
  <si>
    <t>序号</t>
  </si>
  <si>
    <t>板块</t>
  </si>
  <si>
    <t>类型</t>
  </si>
  <si>
    <t>项目</t>
  </si>
  <si>
    <t xml:space="preserve">上年结余 </t>
  </si>
  <si>
    <t>本年捐赠收入</t>
  </si>
  <si>
    <t>本年捐赠支出</t>
  </si>
  <si>
    <t>项目管理费   （根据协议提取）</t>
  </si>
  <si>
    <t>结余</t>
  </si>
  <si>
    <t>备注</t>
  </si>
  <si>
    <t>赈灾项目</t>
  </si>
  <si>
    <t>救灾</t>
  </si>
  <si>
    <t>雅安地震</t>
  </si>
  <si>
    <t>认建的4个灾后重建项目已全部拨款完毕。</t>
  </si>
  <si>
    <t>云南鲁甸地震</t>
  </si>
  <si>
    <t>认建的1个灾后重建项目已拨款完毕。</t>
  </si>
  <si>
    <t>新冠肺炎</t>
  </si>
  <si>
    <t>广东水灾</t>
  </si>
  <si>
    <t>转入救灾基金</t>
  </si>
  <si>
    <t>救灾基金</t>
  </si>
  <si>
    <t>委托项目</t>
  </si>
  <si>
    <t>广东扶贫济困日活动</t>
  </si>
  <si>
    <t>国家扶贫日</t>
  </si>
  <si>
    <t>已敦促捐款企业尽快安排项目。</t>
  </si>
  <si>
    <t>自办项目</t>
  </si>
  <si>
    <t>冠名基金</t>
  </si>
  <si>
    <t>肌言堂爱心基金</t>
  </si>
  <si>
    <t>慕思爱心基金</t>
  </si>
  <si>
    <t>美泰儿童基金</t>
  </si>
  <si>
    <t>林嘉琪慈善基金</t>
  </si>
  <si>
    <t>中一消渴糖尿病基金</t>
  </si>
  <si>
    <t>尚扬基金</t>
  </si>
  <si>
    <t xml:space="preserve">    省医善心基金</t>
  </si>
  <si>
    <t>该基金协议到期终止，经审批后余额转入大爱救心项目。</t>
  </si>
  <si>
    <t>长隆白海豚基金</t>
  </si>
  <si>
    <t xml:space="preserve"> 广东省爱国拥军关爱基金</t>
  </si>
  <si>
    <t xml:space="preserve"> 农村留守老人关爱基金</t>
  </si>
  <si>
    <t>面向公众募集的基金</t>
  </si>
  <si>
    <t>大爱救心</t>
  </si>
  <si>
    <t>南都.爱心点对点基金</t>
  </si>
  <si>
    <t>孤儿救助</t>
  </si>
  <si>
    <t>心系灾区小伙伴</t>
  </si>
  <si>
    <t>送电脑进学校</t>
  </si>
  <si>
    <t>今日关注</t>
  </si>
  <si>
    <t>慈善慢跑</t>
  </si>
  <si>
    <t>公共频道爱心基金</t>
  </si>
  <si>
    <t>大爱助行</t>
  </si>
  <si>
    <t>活着栏目</t>
  </si>
  <si>
    <t>送书下乡</t>
  </si>
  <si>
    <t>幸运快的</t>
  </si>
  <si>
    <t>美丽乡村</t>
  </si>
  <si>
    <t>助学捐款</t>
  </si>
  <si>
    <t>困境儿童救助项目捐款</t>
  </si>
  <si>
    <t>非定向慈善捐赠收入及历年结余安排的项目</t>
  </si>
  <si>
    <t>日常慈善项目</t>
  </si>
  <si>
    <t>协管项目</t>
  </si>
  <si>
    <t>中华慈善总会项目</t>
  </si>
  <si>
    <t xml:space="preserve">定向项目 </t>
  </si>
  <si>
    <t>单位及个人定向捐赠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</si>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</sst>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1" fillId="6" borderId="0" applyNumberFormat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4" fillId="7" borderId="2" applyNumberFormat="0" applyFon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0">
      <alignment vertical="center"/>
      <protection/>
    </xf>
    <xf numFmtId="0" fontId="23" fillId="0" borderId="3" applyNumberFormat="0" applyFill="0" applyAlignment="0" applyProtection="0"/>
    <xf numFmtId="0" fontId="6" fillId="8" borderId="0" applyNumberFormat="0" applyBorder="0" applyAlignment="0" applyProtection="0"/>
    <xf numFmtId="0" fontId="19" fillId="0" borderId="4" applyNumberFormat="0" applyFill="0" applyAlignment="0" applyProtection="0"/>
    <xf numFmtId="0" fontId="6" fillId="3" borderId="0" applyNumberFormat="0" applyBorder="0" applyAlignment="0" applyProtection="0"/>
    <xf numFmtId="0" fontId="18" fillId="4" borderId="5" applyNumberFormat="0" applyAlignment="0" applyProtection="0"/>
    <xf numFmtId="0" fontId="15" fillId="4" borderId="1" applyNumberFormat="0" applyAlignment="0" applyProtection="0"/>
    <xf numFmtId="0" fontId="11" fillId="9" borderId="6" applyNumberFormat="0" applyAlignment="0" applyProtection="0"/>
    <xf numFmtId="43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5" fillId="10" borderId="0" applyNumberFormat="0" applyBorder="0" applyAlignment="0" applyProtection="0"/>
    <xf numFmtId="0" fontId="1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0" borderId="0">
      <alignment vertical="center"/>
      <protection/>
    </xf>
    <xf numFmtId="0" fontId="4" fillId="15" borderId="0" applyNumberFormat="0" applyBorder="0" applyAlignment="0" applyProtection="0"/>
    <xf numFmtId="0" fontId="8" fillId="0" borderId="0">
      <alignment vertical="center"/>
      <protection/>
    </xf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6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6" fillId="16" borderId="0" applyNumberFormat="0" applyBorder="0" applyAlignment="0" applyProtection="0"/>
    <xf numFmtId="0" fontId="4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1" fillId="0" borderId="0" xfId="68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68" applyFont="1" applyAlignment="1">
      <alignment horizontal="center" vertical="center" wrapText="1"/>
      <protection/>
    </xf>
    <xf numFmtId="0" fontId="1" fillId="0" borderId="0" xfId="68" applyFont="1">
      <alignment vertical="center"/>
      <protection/>
    </xf>
    <xf numFmtId="0" fontId="1" fillId="0" borderId="0" xfId="68" applyFont="1" applyFill="1" applyAlignment="1">
      <alignment horizontal="center" vertical="center"/>
      <protection/>
    </xf>
    <xf numFmtId="176" fontId="1" fillId="0" borderId="0" xfId="68" applyNumberFormat="1" applyFont="1" applyAlignment="1">
      <alignment vertical="center" wrapText="1"/>
      <protection/>
    </xf>
    <xf numFmtId="176" fontId="1" fillId="0" borderId="0" xfId="68" applyNumberFormat="1" applyFon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68" applyFont="1" applyAlignment="1">
      <alignment horizontal="center" vertical="center"/>
      <protection/>
    </xf>
    <xf numFmtId="0" fontId="1" fillId="0" borderId="0" xfId="68" applyFont="1" applyAlignment="1">
      <alignment horizontal="left" vertical="center"/>
      <protection/>
    </xf>
    <xf numFmtId="43" fontId="1" fillId="0" borderId="0" xfId="68" applyNumberFormat="1" applyFont="1" applyAlignment="1">
      <alignment horizontal="left" vertical="center"/>
      <protection/>
    </xf>
    <xf numFmtId="0" fontId="1" fillId="0" borderId="9" xfId="68" applyFont="1" applyBorder="1" applyAlignment="1">
      <alignment horizontal="center" vertical="center"/>
      <protection/>
    </xf>
    <xf numFmtId="0" fontId="1" fillId="0" borderId="9" xfId="68" applyFont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/>
      <protection/>
    </xf>
    <xf numFmtId="176" fontId="1" fillId="0" borderId="9" xfId="68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7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3" fontId="1" fillId="0" borderId="9" xfId="15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 wrapText="1"/>
    </xf>
    <xf numFmtId="43" fontId="1" fillId="0" borderId="9" xfId="15" applyFont="1" applyBorder="1" applyAlignment="1">
      <alignment vertical="center"/>
    </xf>
    <xf numFmtId="43" fontId="1" fillId="0" borderId="13" xfId="15" applyBorder="1" applyAlignment="1">
      <alignment horizontal="center" vertical="center"/>
    </xf>
    <xf numFmtId="43" fontId="1" fillId="0" borderId="9" xfId="15" applyBorder="1" applyAlignment="1">
      <alignment/>
    </xf>
    <xf numFmtId="176" fontId="1" fillId="0" borderId="14" xfId="44" applyNumberFormat="1" applyFont="1" applyBorder="1" applyAlignment="1">
      <alignment horizontal="center" vertical="center" wrapText="1"/>
    </xf>
    <xf numFmtId="176" fontId="1" fillId="0" borderId="9" xfId="44" applyNumberFormat="1" applyFont="1" applyFill="1" applyBorder="1" applyAlignment="1">
      <alignment horizontal="center" vertical="center" wrapText="1"/>
    </xf>
    <xf numFmtId="0" fontId="1" fillId="0" borderId="9" xfId="68" applyFont="1" applyBorder="1" applyAlignment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1" xfId="68" applyFont="1" applyFill="1" applyBorder="1" applyAlignment="1">
      <alignment horizontal="center" vertical="center"/>
      <protection/>
    </xf>
    <xf numFmtId="0" fontId="1" fillId="0" borderId="9" xfId="68" applyFont="1" applyFill="1" applyBorder="1" applyAlignment="1">
      <alignment horizontal="center" vertical="center"/>
      <protection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15" xfId="68" applyFont="1" applyFill="1" applyBorder="1" applyAlignment="1">
      <alignment horizontal="center" vertical="center"/>
      <protection/>
    </xf>
    <xf numFmtId="176" fontId="1" fillId="0" borderId="13" xfId="68" applyNumberFormat="1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6" xfId="68" applyFont="1" applyFill="1" applyBorder="1" applyAlignment="1">
      <alignment horizontal="center" vertical="center"/>
      <protection/>
    </xf>
    <xf numFmtId="176" fontId="1" fillId="0" borderId="13" xfId="68" applyNumberFormat="1" applyFont="1" applyFill="1" applyBorder="1" applyAlignment="1">
      <alignment horizontal="center" vertical="center" wrapText="1"/>
      <protection/>
    </xf>
    <xf numFmtId="0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 wrapText="1"/>
      <protection/>
    </xf>
    <xf numFmtId="176" fontId="1" fillId="0" borderId="17" xfId="68" applyNumberFormat="1" applyFont="1" applyFill="1" applyBorder="1" applyAlignment="1">
      <alignment horizontal="center" vertical="center" wrapText="1"/>
      <protection/>
    </xf>
    <xf numFmtId="176" fontId="1" fillId="0" borderId="11" xfId="44" applyNumberFormat="1" applyFont="1" applyFill="1" applyBorder="1" applyAlignment="1">
      <alignment horizontal="center" vertical="center" wrapText="1"/>
    </xf>
    <xf numFmtId="0" fontId="1" fillId="0" borderId="18" xfId="68" applyFont="1" applyFill="1" applyBorder="1" applyAlignment="1">
      <alignment horizontal="center" vertical="center"/>
      <protection/>
    </xf>
    <xf numFmtId="176" fontId="1" fillId="0" borderId="19" xfId="68" applyNumberFormat="1" applyFont="1" applyFill="1" applyBorder="1" applyAlignment="1">
      <alignment horizontal="center" vertical="center" wrapText="1"/>
      <protection/>
    </xf>
    <xf numFmtId="176" fontId="1" fillId="0" borderId="20" xfId="44" applyNumberFormat="1" applyFont="1" applyFill="1" applyBorder="1" applyAlignment="1">
      <alignment horizontal="center" vertical="center" wrapText="1"/>
    </xf>
    <xf numFmtId="176" fontId="1" fillId="0" borderId="21" xfId="68" applyNumberFormat="1" applyFont="1" applyFill="1" applyBorder="1" applyAlignment="1">
      <alignment horizontal="center" vertical="center" wrapText="1"/>
      <protection/>
    </xf>
    <xf numFmtId="176" fontId="1" fillId="0" borderId="9" xfId="44" applyNumberFormat="1" applyFont="1" applyFill="1" applyBorder="1" applyAlignment="1">
      <alignment horizontal="center" vertical="center" wrapText="1"/>
    </xf>
    <xf numFmtId="176" fontId="1" fillId="0" borderId="22" xfId="44" applyNumberFormat="1" applyFont="1" applyFill="1" applyBorder="1" applyAlignment="1">
      <alignment horizontal="center" vertical="center" wrapText="1"/>
    </xf>
    <xf numFmtId="0" fontId="1" fillId="0" borderId="23" xfId="68" applyFont="1" applyFill="1" applyBorder="1" applyAlignment="1">
      <alignment horizontal="center" vertical="center" wrapText="1"/>
      <protection/>
    </xf>
    <xf numFmtId="0" fontId="1" fillId="0" borderId="14" xfId="68" applyFont="1" applyFill="1" applyBorder="1" applyAlignment="1">
      <alignment horizontal="center" vertical="center" wrapText="1"/>
      <protection/>
    </xf>
    <xf numFmtId="176" fontId="1" fillId="0" borderId="24" xfId="68" applyNumberFormat="1" applyFont="1" applyFill="1" applyBorder="1" applyAlignment="1">
      <alignment horizontal="center" vertical="center" wrapText="1"/>
      <protection/>
    </xf>
    <xf numFmtId="176" fontId="1" fillId="0" borderId="25" xfId="44" applyNumberFormat="1" applyFont="1" applyFill="1" applyBorder="1" applyAlignment="1">
      <alignment horizontal="center" vertical="center" wrapText="1"/>
    </xf>
    <xf numFmtId="0" fontId="1" fillId="0" borderId="26" xfId="68" applyFont="1" applyFill="1" applyBorder="1" applyAlignment="1">
      <alignment horizontal="center" vertical="center" wrapText="1"/>
      <protection/>
    </xf>
    <xf numFmtId="176" fontId="1" fillId="0" borderId="12" xfId="68" applyNumberFormat="1" applyFont="1" applyFill="1" applyBorder="1" applyAlignment="1">
      <alignment horizontal="center" vertical="center" wrapText="1"/>
      <protection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9" xfId="55" applyFont="1" applyFill="1" applyBorder="1" applyAlignment="1">
      <alignment horizontal="center" vertical="center" wrapText="1"/>
      <protection/>
    </xf>
    <xf numFmtId="176" fontId="1" fillId="0" borderId="12" xfId="44" applyNumberFormat="1" applyFont="1" applyFill="1" applyBorder="1" applyAlignment="1">
      <alignment horizontal="center" vertical="center" wrapText="1"/>
    </xf>
    <xf numFmtId="176" fontId="1" fillId="0" borderId="9" xfId="68" applyNumberFormat="1" applyFont="1" applyFill="1" applyBorder="1" applyAlignment="1">
      <alignment horizontal="center" vertical="center" wrapText="1"/>
      <protection/>
    </xf>
    <xf numFmtId="176" fontId="1" fillId="0" borderId="14" xfId="44" applyNumberFormat="1" applyFont="1" applyFill="1" applyBorder="1" applyAlignment="1">
      <alignment horizontal="center" vertical="center" wrapText="1"/>
    </xf>
    <xf numFmtId="176" fontId="1" fillId="0" borderId="27" xfId="44" applyNumberFormat="1" applyFont="1" applyFill="1" applyBorder="1" applyAlignment="1">
      <alignment horizontal="center" vertical="center" wrapText="1"/>
    </xf>
    <xf numFmtId="0" fontId="1" fillId="0" borderId="27" xfId="68" applyFont="1" applyFill="1" applyBorder="1" applyAlignment="1">
      <alignment horizontal="center" vertical="center" wrapText="1"/>
      <protection/>
    </xf>
    <xf numFmtId="176" fontId="1" fillId="0" borderId="9" xfId="68" applyNumberFormat="1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/>
      <protection/>
    </xf>
    <xf numFmtId="176" fontId="1" fillId="0" borderId="9" xfId="44" applyNumberFormat="1" applyFont="1" applyFill="1" applyBorder="1" applyAlignment="1">
      <alignment horizontal="center" vertical="center" wrapText="1"/>
    </xf>
    <xf numFmtId="176" fontId="1" fillId="0" borderId="9" xfId="68" applyNumberFormat="1" applyFont="1" applyFill="1" applyBorder="1" applyAlignment="1">
      <alignment horizontal="center" vertical="center" wrapText="1"/>
      <protection/>
    </xf>
    <xf numFmtId="43" fontId="3" fillId="0" borderId="0" xfId="15" applyFont="1" applyFill="1" applyAlignment="1">
      <alignment/>
    </xf>
    <xf numFmtId="43" fontId="1" fillId="0" borderId="0" xfId="68" applyNumberFormat="1" applyFont="1" applyAlignment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44" applyNumberFormat="1" applyFont="1" applyBorder="1" applyAlignment="1">
      <alignment horizontal="center" vertical="center" wrapText="1"/>
    </xf>
    <xf numFmtId="7" fontId="1" fillId="0" borderId="0" xfId="0" applyNumberFormat="1" applyFont="1" applyAlignment="1">
      <alignment vertical="center"/>
    </xf>
    <xf numFmtId="43" fontId="1" fillId="0" borderId="0" xfId="15" applyFont="1" applyAlignment="1">
      <alignment vertical="center"/>
    </xf>
    <xf numFmtId="176" fontId="1" fillId="0" borderId="11" xfId="44" applyNumberFormat="1" applyFont="1" applyFill="1" applyBorder="1" applyAlignment="1">
      <alignment horizontal="center" vertical="center" wrapText="1"/>
    </xf>
    <xf numFmtId="176" fontId="1" fillId="0" borderId="11" xfId="68" applyNumberFormat="1" applyFont="1" applyBorder="1" applyAlignment="1">
      <alignment horizontal="center" vertical="center" wrapText="1"/>
      <protection/>
    </xf>
    <xf numFmtId="176" fontId="1" fillId="0" borderId="27" xfId="68" applyNumberFormat="1" applyFont="1" applyBorder="1" applyAlignment="1">
      <alignment horizontal="center" vertical="center" wrapText="1"/>
      <protection/>
    </xf>
    <xf numFmtId="176" fontId="1" fillId="0" borderId="14" xfId="44" applyNumberFormat="1" applyFont="1" applyFill="1" applyBorder="1" applyAlignment="1">
      <alignment horizontal="center" vertical="center" wrapText="1"/>
    </xf>
    <xf numFmtId="176" fontId="1" fillId="0" borderId="14" xfId="68" applyNumberFormat="1" applyFont="1" applyBorder="1" applyAlignment="1">
      <alignment horizontal="center" vertical="center" wrapText="1"/>
      <protection/>
    </xf>
    <xf numFmtId="176" fontId="1" fillId="0" borderId="13" xfId="44" applyNumberFormat="1" applyFont="1" applyFill="1" applyBorder="1" applyAlignment="1">
      <alignment horizontal="center" vertical="center" wrapText="1"/>
    </xf>
    <xf numFmtId="176" fontId="1" fillId="0" borderId="9" xfId="44" applyNumberFormat="1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常规_其他定向" xfId="29"/>
    <cellStyle name="注释" xfId="30"/>
    <cellStyle name="60% - 强调文字颜色 2" xfId="31"/>
    <cellStyle name="标题 4" xfId="32"/>
    <cellStyle name="警告文本" xfId="33"/>
    <cellStyle name="解释性文本" xfId="34"/>
    <cellStyle name="标题 1" xfId="35"/>
    <cellStyle name="常规_慈善捐款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千位分隔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慈善慢跑" xfId="53"/>
    <cellStyle name="20% - 强调文字颜色 1" xfId="54"/>
    <cellStyle name="常规_项目汇总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view="pageBreakPreview" zoomScaleSheetLayoutView="100" workbookViewId="0" topLeftCell="A1">
      <pane xSplit="4" ySplit="3" topLeftCell="E12" activePane="bottomRight" state="frozen"/>
      <selection pane="bottomRight" activeCell="N22" sqref="N22"/>
    </sheetView>
  </sheetViews>
  <sheetFormatPr defaultColWidth="9.00390625" defaultRowHeight="14.25"/>
  <cols>
    <col min="1" max="1" width="3.375" style="1" customWidth="1"/>
    <col min="2" max="2" width="4.375" style="3" customWidth="1"/>
    <col min="3" max="3" width="17.50390625" style="4" customWidth="1"/>
    <col min="4" max="4" width="14.00390625" style="5" customWidth="1"/>
    <col min="5" max="5" width="15.25390625" style="6" customWidth="1"/>
    <col min="6" max="6" width="16.375" style="7" customWidth="1"/>
    <col min="7" max="7" width="16.125" style="7" customWidth="1"/>
    <col min="8" max="8" width="12.00390625" style="7" customWidth="1"/>
    <col min="9" max="9" width="15.625" style="7" customWidth="1"/>
    <col min="10" max="10" width="53.125" style="6" customWidth="1"/>
    <col min="11" max="11" width="16.375" style="4" customWidth="1"/>
    <col min="12" max="254" width="14.50390625" style="4" customWidth="1"/>
    <col min="255" max="16384" width="9.00390625" style="8" customWidth="1"/>
  </cols>
  <sheetData>
    <row r="1" spans="1:10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9" ht="27" customHeight="1">
      <c r="A2" s="10" t="s">
        <v>1</v>
      </c>
      <c r="B2" s="1"/>
      <c r="C2" s="10"/>
      <c r="D2" s="10"/>
      <c r="E2" s="11"/>
      <c r="F2" s="11"/>
      <c r="G2" s="11"/>
      <c r="H2" s="11"/>
      <c r="I2" s="70"/>
    </row>
    <row r="3" spans="1:10" s="1" customFormat="1" ht="39" customHeight="1">
      <c r="A3" s="12" t="s">
        <v>2</v>
      </c>
      <c r="B3" s="13" t="s">
        <v>3</v>
      </c>
      <c r="C3" s="12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s="2" customFormat="1" ht="24" customHeight="1">
      <c r="A4" s="12">
        <v>1.1</v>
      </c>
      <c r="B4" s="16" t="s">
        <v>12</v>
      </c>
      <c r="C4" s="17" t="s">
        <v>13</v>
      </c>
      <c r="D4" s="18" t="s">
        <v>14</v>
      </c>
      <c r="E4" s="19">
        <v>20106087.72999999</v>
      </c>
      <c r="F4" s="20"/>
      <c r="G4" s="20">
        <v>7396000</v>
      </c>
      <c r="H4" s="21"/>
      <c r="I4" s="19">
        <f aca="true" t="shared" si="0" ref="I4:I6">E4+F4-G4-H4</f>
        <v>12710087.72999999</v>
      </c>
      <c r="J4" s="19" t="s">
        <v>15</v>
      </c>
    </row>
    <row r="5" spans="1:10" s="2" customFormat="1" ht="24" customHeight="1">
      <c r="A5" s="12"/>
      <c r="B5" s="16"/>
      <c r="C5" s="17"/>
      <c r="D5" s="18" t="s">
        <v>16</v>
      </c>
      <c r="E5" s="22">
        <v>3895580.630000001</v>
      </c>
      <c r="F5" s="23"/>
      <c r="G5" s="24">
        <v>3200000</v>
      </c>
      <c r="H5" s="21"/>
      <c r="I5" s="19">
        <f t="shared" si="0"/>
        <v>695580.6300000008</v>
      </c>
      <c r="J5" s="71" t="s">
        <v>17</v>
      </c>
    </row>
    <row r="6" spans="1:10" s="2" customFormat="1" ht="24" customHeight="1">
      <c r="A6" s="12"/>
      <c r="B6" s="16"/>
      <c r="C6" s="17"/>
      <c r="D6" s="25" t="s">
        <v>18</v>
      </c>
      <c r="E6" s="26">
        <v>0</v>
      </c>
      <c r="F6" s="27">
        <v>123408857.65</v>
      </c>
      <c r="G6" s="20">
        <v>122900677.94</v>
      </c>
      <c r="H6" s="21"/>
      <c r="I6" s="19">
        <f t="shared" si="0"/>
        <v>508179.71000000834</v>
      </c>
      <c r="J6" s="71"/>
    </row>
    <row r="7" spans="1:10" s="2" customFormat="1" ht="24" customHeight="1">
      <c r="A7" s="12"/>
      <c r="B7" s="16"/>
      <c r="C7" s="17"/>
      <c r="D7" s="25" t="s">
        <v>19</v>
      </c>
      <c r="E7" s="26"/>
      <c r="F7" s="28">
        <v>24079</v>
      </c>
      <c r="G7" s="28">
        <v>24079</v>
      </c>
      <c r="H7" s="21"/>
      <c r="I7" s="19"/>
      <c r="J7" s="71" t="s">
        <v>20</v>
      </c>
    </row>
    <row r="8" spans="1:254" s="2" customFormat="1" ht="24" customHeight="1">
      <c r="A8" s="12"/>
      <c r="B8" s="16"/>
      <c r="C8" s="17"/>
      <c r="D8" s="14" t="s">
        <v>21</v>
      </c>
      <c r="E8" s="29">
        <v>13267111.13</v>
      </c>
      <c r="F8" s="28">
        <v>24079</v>
      </c>
      <c r="G8" s="30"/>
      <c r="H8" s="30"/>
      <c r="I8" s="19">
        <f aca="true" t="shared" si="1" ref="I8:I11">E8+F8-G8-H8</f>
        <v>13291190.13</v>
      </c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2" customFormat="1" ht="24" customHeight="1">
      <c r="A9" s="12"/>
      <c r="B9" s="13"/>
      <c r="C9" s="31"/>
      <c r="D9" s="14"/>
      <c r="E9" s="30"/>
      <c r="F9" s="32"/>
      <c r="G9" s="32"/>
      <c r="H9" s="30"/>
      <c r="I9" s="72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ht="27.75" customHeight="1">
      <c r="A10" s="12">
        <v>2.1</v>
      </c>
      <c r="B10" s="13" t="s">
        <v>22</v>
      </c>
      <c r="C10" s="13" t="s">
        <v>23</v>
      </c>
      <c r="D10" s="14"/>
      <c r="E10" s="19">
        <v>428717936.48</v>
      </c>
      <c r="F10" s="20">
        <v>391687749.08</v>
      </c>
      <c r="G10" s="20">
        <v>333805598.94</v>
      </c>
      <c r="H10" s="30"/>
      <c r="I10" s="72">
        <f t="shared" si="1"/>
        <v>486600086.61999995</v>
      </c>
      <c r="J10" s="15"/>
      <c r="K10" s="73"/>
      <c r="L10" s="73"/>
      <c r="M10" s="73"/>
      <c r="N10" s="7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2" customFormat="1" ht="27" customHeight="1">
      <c r="A11" s="12">
        <v>2.2</v>
      </c>
      <c r="B11" s="13"/>
      <c r="C11" s="13" t="s">
        <v>24</v>
      </c>
      <c r="D11" s="14"/>
      <c r="E11" s="19">
        <v>22000000</v>
      </c>
      <c r="F11" s="20"/>
      <c r="G11" s="21"/>
      <c r="H11" s="30"/>
      <c r="I11" s="72">
        <f t="shared" si="1"/>
        <v>22000000</v>
      </c>
      <c r="J11" s="15" t="s">
        <v>25</v>
      </c>
      <c r="K11" s="73"/>
      <c r="L11" s="73"/>
      <c r="M11" s="73"/>
      <c r="N11" s="7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10" ht="21" customHeight="1">
      <c r="A12" s="12"/>
      <c r="B12" s="13"/>
      <c r="C12" s="31"/>
      <c r="D12" s="33"/>
      <c r="E12" s="30"/>
      <c r="F12" s="30"/>
      <c r="G12" s="30"/>
      <c r="H12" s="30"/>
      <c r="I12" s="72"/>
      <c r="J12" s="15"/>
    </row>
    <row r="13" spans="1:10" ht="24" customHeight="1">
      <c r="A13" s="34">
        <v>3.1</v>
      </c>
      <c r="B13" s="35" t="s">
        <v>26</v>
      </c>
      <c r="C13" s="36" t="s">
        <v>27</v>
      </c>
      <c r="D13" s="14" t="s">
        <v>28</v>
      </c>
      <c r="E13" s="37">
        <v>21811.149999999994</v>
      </c>
      <c r="F13" s="30"/>
      <c r="G13" s="38"/>
      <c r="H13" s="30"/>
      <c r="I13" s="67">
        <f aca="true" t="shared" si="2" ref="I12:I22">E13+F13-G13-H13</f>
        <v>21811.149999999994</v>
      </c>
      <c r="J13" s="15"/>
    </row>
    <row r="14" spans="1:10" ht="24" customHeight="1">
      <c r="A14" s="34"/>
      <c r="B14" s="35"/>
      <c r="C14" s="39"/>
      <c r="D14" s="14" t="s">
        <v>29</v>
      </c>
      <c r="E14" s="37">
        <v>5000</v>
      </c>
      <c r="F14" s="38"/>
      <c r="G14" s="37"/>
      <c r="H14" s="30"/>
      <c r="I14" s="67">
        <f t="shared" si="2"/>
        <v>5000</v>
      </c>
      <c r="J14" s="15"/>
    </row>
    <row r="15" spans="1:11" ht="24" customHeight="1">
      <c r="A15" s="34"/>
      <c r="B15" s="35"/>
      <c r="C15" s="39"/>
      <c r="D15" s="14" t="s">
        <v>30</v>
      </c>
      <c r="E15" s="40">
        <v>111093.97</v>
      </c>
      <c r="F15" s="30"/>
      <c r="G15" s="38"/>
      <c r="H15" s="30"/>
      <c r="I15" s="67">
        <f t="shared" si="2"/>
        <v>111093.97</v>
      </c>
      <c r="J15" s="15"/>
      <c r="K15" s="74"/>
    </row>
    <row r="16" spans="1:10" ht="24" customHeight="1">
      <c r="A16" s="34"/>
      <c r="B16" s="35"/>
      <c r="C16" s="39"/>
      <c r="D16" s="14" t="s">
        <v>31</v>
      </c>
      <c r="E16" s="37">
        <v>241400</v>
      </c>
      <c r="F16" s="30"/>
      <c r="G16" s="30"/>
      <c r="H16" s="30"/>
      <c r="I16" s="67">
        <f t="shared" si="2"/>
        <v>241400</v>
      </c>
      <c r="J16" s="15"/>
    </row>
    <row r="17" spans="1:10" ht="24" customHeight="1">
      <c r="A17" s="34"/>
      <c r="B17" s="35"/>
      <c r="C17" s="39"/>
      <c r="D17" s="41" t="s">
        <v>32</v>
      </c>
      <c r="E17" s="37">
        <v>118658.29999999999</v>
      </c>
      <c r="F17" s="37"/>
      <c r="G17" s="28">
        <v>30000</v>
      </c>
      <c r="H17" s="30"/>
      <c r="I17" s="67">
        <f t="shared" si="2"/>
        <v>88658.29999999999</v>
      </c>
      <c r="J17" s="15"/>
    </row>
    <row r="18" spans="1:10" ht="24" customHeight="1">
      <c r="A18" s="34"/>
      <c r="B18" s="35"/>
      <c r="C18" s="39"/>
      <c r="D18" s="42" t="s">
        <v>33</v>
      </c>
      <c r="E18" s="43">
        <v>7256.2</v>
      </c>
      <c r="F18" s="44"/>
      <c r="G18" s="44"/>
      <c r="H18" s="44"/>
      <c r="I18" s="75">
        <f t="shared" si="2"/>
        <v>7256.2</v>
      </c>
      <c r="J18" s="76"/>
    </row>
    <row r="19" spans="1:10" ht="24" customHeight="1">
      <c r="A19" s="34"/>
      <c r="B19" s="35"/>
      <c r="C19" s="39"/>
      <c r="D19" s="42" t="s">
        <v>34</v>
      </c>
      <c r="E19" s="37">
        <v>43617.15000000002</v>
      </c>
      <c r="F19" s="44"/>
      <c r="G19" s="37">
        <v>43617.15</v>
      </c>
      <c r="H19" s="30"/>
      <c r="I19" s="67">
        <f t="shared" si="2"/>
        <v>0</v>
      </c>
      <c r="J19" s="15" t="s">
        <v>35</v>
      </c>
    </row>
    <row r="20" spans="1:10" ht="24" customHeight="1">
      <c r="A20" s="34"/>
      <c r="B20" s="35"/>
      <c r="C20" s="45"/>
      <c r="D20" s="42" t="s">
        <v>36</v>
      </c>
      <c r="E20" s="46">
        <v>5050000</v>
      </c>
      <c r="F20" s="30"/>
      <c r="G20" s="30"/>
      <c r="H20" s="47"/>
      <c r="I20" s="67">
        <f t="shared" si="2"/>
        <v>5050000</v>
      </c>
      <c r="J20" s="77"/>
    </row>
    <row r="21" spans="1:10" ht="24" customHeight="1">
      <c r="A21" s="34"/>
      <c r="B21" s="35"/>
      <c r="C21" s="39"/>
      <c r="D21" s="41" t="s">
        <v>37</v>
      </c>
      <c r="E21" s="48"/>
      <c r="F21" s="49">
        <v>1142908</v>
      </c>
      <c r="G21" s="49">
        <v>338728.62</v>
      </c>
      <c r="H21" s="50"/>
      <c r="I21" s="67">
        <f t="shared" si="2"/>
        <v>804179.38</v>
      </c>
      <c r="J21" s="77"/>
    </row>
    <row r="22" spans="1:10" ht="24" customHeight="1">
      <c r="A22" s="34"/>
      <c r="B22" s="35"/>
      <c r="C22" s="39"/>
      <c r="D22" s="41" t="s">
        <v>38</v>
      </c>
      <c r="E22" s="48"/>
      <c r="F22" s="49">
        <v>582105.88</v>
      </c>
      <c r="G22" s="49"/>
      <c r="H22" s="50"/>
      <c r="I22" s="67">
        <f t="shared" si="2"/>
        <v>582105.88</v>
      </c>
      <c r="J22" s="77"/>
    </row>
    <row r="23" spans="1:10" ht="21" customHeight="1">
      <c r="A23" s="34">
        <v>3.2</v>
      </c>
      <c r="B23" s="35"/>
      <c r="C23" s="51" t="s">
        <v>39</v>
      </c>
      <c r="D23" s="52" t="s">
        <v>40</v>
      </c>
      <c r="E23" s="53">
        <v>1656697.0799999996</v>
      </c>
      <c r="F23" s="49">
        <v>340604.44</v>
      </c>
      <c r="G23" s="49">
        <v>81000</v>
      </c>
      <c r="H23" s="54"/>
      <c r="I23" s="78">
        <f aca="true" t="shared" si="3" ref="I23:I39">E23+F23-G23-H23</f>
        <v>1916301.5199999996</v>
      </c>
      <c r="J23" s="79"/>
    </row>
    <row r="24" spans="1:10" ht="21" customHeight="1">
      <c r="A24" s="34"/>
      <c r="B24" s="35"/>
      <c r="C24" s="55"/>
      <c r="D24" s="42" t="s">
        <v>41</v>
      </c>
      <c r="E24" s="56">
        <v>17214.98000000033</v>
      </c>
      <c r="F24" s="49">
        <v>545250</v>
      </c>
      <c r="G24" s="49">
        <v>500000</v>
      </c>
      <c r="H24" s="57">
        <v>30457.5</v>
      </c>
      <c r="I24" s="30">
        <f t="shared" si="3"/>
        <v>32007.48000000033</v>
      </c>
      <c r="J24" s="15"/>
    </row>
    <row r="25" spans="1:10" ht="21" customHeight="1">
      <c r="A25" s="34"/>
      <c r="B25" s="35"/>
      <c r="C25" s="55"/>
      <c r="D25" s="42" t="s">
        <v>42</v>
      </c>
      <c r="E25" s="56">
        <v>7549460.55</v>
      </c>
      <c r="F25" s="49"/>
      <c r="G25" s="49"/>
      <c r="H25" s="30"/>
      <c r="I25" s="80">
        <f t="shared" si="3"/>
        <v>7549460.55</v>
      </c>
      <c r="J25" s="15"/>
    </row>
    <row r="26" spans="1:10" ht="21" customHeight="1" hidden="1">
      <c r="A26" s="34"/>
      <c r="B26" s="35"/>
      <c r="C26" s="55"/>
      <c r="D26" s="42" t="s">
        <v>43</v>
      </c>
      <c r="E26" s="56">
        <v>0</v>
      </c>
      <c r="F26" s="49"/>
      <c r="G26" s="49"/>
      <c r="H26" s="30"/>
      <c r="I26" s="80">
        <f t="shared" si="3"/>
        <v>0</v>
      </c>
      <c r="J26" s="15"/>
    </row>
    <row r="27" spans="1:10" ht="21" customHeight="1">
      <c r="A27" s="34"/>
      <c r="B27" s="35"/>
      <c r="C27" s="55"/>
      <c r="D27" s="42" t="s">
        <v>44</v>
      </c>
      <c r="E27" s="56">
        <v>11270</v>
      </c>
      <c r="F27" s="49"/>
      <c r="G27" s="49"/>
      <c r="H27" s="30"/>
      <c r="I27" s="80">
        <f t="shared" si="3"/>
        <v>11270</v>
      </c>
      <c r="J27" s="15"/>
    </row>
    <row r="28" spans="1:10" ht="21" customHeight="1">
      <c r="A28" s="34"/>
      <c r="B28" s="35"/>
      <c r="C28" s="55"/>
      <c r="D28" s="42" t="s">
        <v>45</v>
      </c>
      <c r="E28" s="56">
        <v>948241.7899999999</v>
      </c>
      <c r="F28" s="49">
        <v>10227.5</v>
      </c>
      <c r="G28" s="49">
        <v>20000</v>
      </c>
      <c r="H28" s="30"/>
      <c r="I28" s="80">
        <f t="shared" si="3"/>
        <v>938469.2899999999</v>
      </c>
      <c r="J28" s="15"/>
    </row>
    <row r="29" spans="1:10" ht="21" customHeight="1">
      <c r="A29" s="34"/>
      <c r="B29" s="35"/>
      <c r="C29" s="55"/>
      <c r="D29" s="42" t="s">
        <v>46</v>
      </c>
      <c r="E29" s="56">
        <v>2317712.64</v>
      </c>
      <c r="F29" s="56"/>
      <c r="G29" s="56"/>
      <c r="H29" s="38"/>
      <c r="I29" s="80">
        <f t="shared" si="3"/>
        <v>2317712.64</v>
      </c>
      <c r="J29" s="15"/>
    </row>
    <row r="30" spans="1:10" ht="21" customHeight="1">
      <c r="A30" s="34"/>
      <c r="B30" s="35"/>
      <c r="C30" s="55"/>
      <c r="D30" s="58" t="s">
        <v>47</v>
      </c>
      <c r="E30" s="59">
        <v>37983.81999999999</v>
      </c>
      <c r="F30" s="56"/>
      <c r="G30" s="56"/>
      <c r="H30" s="60"/>
      <c r="I30" s="80">
        <f t="shared" si="3"/>
        <v>37983.81999999999</v>
      </c>
      <c r="J30" s="15"/>
    </row>
    <row r="31" spans="1:10" ht="21" customHeight="1">
      <c r="A31" s="34"/>
      <c r="B31" s="35"/>
      <c r="C31" s="55"/>
      <c r="D31" s="58" t="s">
        <v>48</v>
      </c>
      <c r="E31" s="59">
        <v>1217480</v>
      </c>
      <c r="F31" s="56"/>
      <c r="G31" s="56">
        <v>1211220</v>
      </c>
      <c r="H31" s="38"/>
      <c r="I31" s="80">
        <f t="shared" si="3"/>
        <v>6260</v>
      </c>
      <c r="J31" s="15"/>
    </row>
    <row r="32" spans="1:10" ht="21" customHeight="1">
      <c r="A32" s="34"/>
      <c r="B32" s="35"/>
      <c r="C32" s="55"/>
      <c r="D32" s="42" t="s">
        <v>49</v>
      </c>
      <c r="E32" s="59">
        <v>3797</v>
      </c>
      <c r="F32" s="61"/>
      <c r="G32" s="61"/>
      <c r="H32" s="54"/>
      <c r="I32" s="67">
        <f t="shared" si="3"/>
        <v>3797</v>
      </c>
      <c r="J32" s="15"/>
    </row>
    <row r="33" spans="1:10" ht="21" customHeight="1">
      <c r="A33" s="34"/>
      <c r="B33" s="35"/>
      <c r="C33" s="55"/>
      <c r="D33" s="42" t="s">
        <v>50</v>
      </c>
      <c r="E33" s="30">
        <v>7500</v>
      </c>
      <c r="F33" s="61"/>
      <c r="G33" s="61"/>
      <c r="H33" s="30"/>
      <c r="I33" s="67">
        <v>7500</v>
      </c>
      <c r="J33" s="15"/>
    </row>
    <row r="34" spans="1:10" ht="21" customHeight="1">
      <c r="A34" s="34"/>
      <c r="B34" s="35"/>
      <c r="C34" s="55"/>
      <c r="D34" s="42" t="s">
        <v>51</v>
      </c>
      <c r="E34" s="30">
        <v>139907.33000000002</v>
      </c>
      <c r="F34" s="62"/>
      <c r="G34" s="62"/>
      <c r="H34" s="30"/>
      <c r="I34" s="67">
        <f aca="true" t="shared" si="4" ref="I34:I38">E34+F34-G34-H34</f>
        <v>139907.33000000002</v>
      </c>
      <c r="J34" s="15"/>
    </row>
    <row r="35" spans="1:10" ht="21" customHeight="1">
      <c r="A35" s="34"/>
      <c r="B35" s="35"/>
      <c r="C35" s="63"/>
      <c r="D35" s="42" t="s">
        <v>52</v>
      </c>
      <c r="E35" s="30">
        <v>3000</v>
      </c>
      <c r="F35" s="62"/>
      <c r="G35" s="62"/>
      <c r="H35" s="30"/>
      <c r="I35" s="67">
        <f t="shared" si="4"/>
        <v>3000</v>
      </c>
      <c r="J35" s="15"/>
    </row>
    <row r="36" spans="1:10" ht="21" customHeight="1">
      <c r="A36" s="34"/>
      <c r="B36" s="35"/>
      <c r="C36" s="63"/>
      <c r="D36" s="42" t="s">
        <v>53</v>
      </c>
      <c r="E36" s="30">
        <v>1989884.32</v>
      </c>
      <c r="F36" s="56">
        <v>3900</v>
      </c>
      <c r="G36" s="62"/>
      <c r="H36" s="30"/>
      <c r="I36" s="67">
        <f t="shared" si="4"/>
        <v>1993784.32</v>
      </c>
      <c r="J36" s="15"/>
    </row>
    <row r="37" spans="1:10" ht="24" customHeight="1">
      <c r="A37" s="34"/>
      <c r="B37" s="35"/>
      <c r="C37" s="63"/>
      <c r="D37" s="42" t="s">
        <v>54</v>
      </c>
      <c r="E37" s="30"/>
      <c r="F37" s="56">
        <v>161</v>
      </c>
      <c r="G37" s="62"/>
      <c r="H37" s="30"/>
      <c r="I37" s="67">
        <f t="shared" si="4"/>
        <v>161</v>
      </c>
      <c r="J37" s="77"/>
    </row>
    <row r="38" spans="1:10" ht="33" customHeight="1">
      <c r="A38" s="34">
        <v>3.3</v>
      </c>
      <c r="B38" s="35"/>
      <c r="C38" s="35" t="s">
        <v>55</v>
      </c>
      <c r="D38" s="14" t="s">
        <v>56</v>
      </c>
      <c r="E38" s="64">
        <v>62592584.93000001</v>
      </c>
      <c r="F38" s="65">
        <v>22303.12</v>
      </c>
      <c r="G38" s="65">
        <v>1268158</v>
      </c>
      <c r="H38" s="30"/>
      <c r="I38" s="81">
        <f t="shared" si="4"/>
        <v>61346730.050000004</v>
      </c>
      <c r="J38" s="15"/>
    </row>
    <row r="39" spans="1:10" ht="21" customHeight="1">
      <c r="A39" s="34"/>
      <c r="B39" s="35"/>
      <c r="C39" s="66"/>
      <c r="D39" s="14"/>
      <c r="E39" s="67"/>
      <c r="F39" s="67"/>
      <c r="G39" s="67"/>
      <c r="H39" s="67"/>
      <c r="I39" s="67"/>
      <c r="J39" s="15"/>
    </row>
    <row r="40" spans="1:10" ht="24.75" customHeight="1">
      <c r="A40" s="34">
        <v>4</v>
      </c>
      <c r="B40" s="35" t="s">
        <v>57</v>
      </c>
      <c r="C40" s="35" t="s">
        <v>58</v>
      </c>
      <c r="D40" s="14"/>
      <c r="E40" s="67">
        <v>924899.1000000001</v>
      </c>
      <c r="F40" s="67">
        <v>1611679</v>
      </c>
      <c r="G40" s="67">
        <v>1754110.5</v>
      </c>
      <c r="H40" s="67"/>
      <c r="I40" s="67">
        <f aca="true" t="shared" si="5" ref="I40:I44">E40+F40-G40-H40</f>
        <v>782467.6000000001</v>
      </c>
      <c r="J40" s="15"/>
    </row>
    <row r="41" spans="1:10" ht="21" customHeight="1">
      <c r="A41" s="34"/>
      <c r="B41" s="35"/>
      <c r="C41" s="66"/>
      <c r="D41" s="14"/>
      <c r="E41" s="67"/>
      <c r="F41" s="67"/>
      <c r="G41" s="67"/>
      <c r="H41" s="67"/>
      <c r="I41" s="67"/>
      <c r="J41" s="15"/>
    </row>
    <row r="42" spans="1:11" ht="24.75" customHeight="1">
      <c r="A42" s="34">
        <v>5</v>
      </c>
      <c r="B42" s="35" t="s">
        <v>59</v>
      </c>
      <c r="C42" s="66" t="s">
        <v>60</v>
      </c>
      <c r="D42" s="14"/>
      <c r="E42" s="68">
        <v>6867658.920000002</v>
      </c>
      <c r="F42" s="38">
        <v>11384525</v>
      </c>
      <c r="G42" s="38">
        <v>8033697.35</v>
      </c>
      <c r="H42" s="67">
        <v>6672</v>
      </c>
      <c r="I42" s="67">
        <f t="shared" si="5"/>
        <v>10211814.570000002</v>
      </c>
      <c r="J42" s="15"/>
      <c r="K42" s="74"/>
    </row>
    <row r="43" spans="1:10" ht="21" customHeight="1">
      <c r="A43" s="34"/>
      <c r="B43" s="35"/>
      <c r="C43" s="66"/>
      <c r="D43" s="14"/>
      <c r="E43" s="67"/>
      <c r="F43" s="67"/>
      <c r="G43" s="67"/>
      <c r="H43" s="67"/>
      <c r="I43" s="67"/>
      <c r="J43" s="15"/>
    </row>
    <row r="44" spans="1:10" ht="21" customHeight="1">
      <c r="A44" s="34">
        <v>6</v>
      </c>
      <c r="B44" s="35" t="s">
        <v>61</v>
      </c>
      <c r="C44" s="66"/>
      <c r="D44" s="14"/>
      <c r="E44" s="68">
        <f aca="true" t="shared" si="6" ref="E44:H44">SUM(E4:E43)</f>
        <v>579870845.2</v>
      </c>
      <c r="F44" s="68">
        <f t="shared" si="6"/>
        <v>530788428.67</v>
      </c>
      <c r="G44" s="68">
        <f t="shared" si="6"/>
        <v>480606887.5</v>
      </c>
      <c r="H44" s="68">
        <f t="shared" si="6"/>
        <v>37129.5</v>
      </c>
      <c r="I44" s="67">
        <f>E44+F44-G44-H44</f>
        <v>630015256.8700001</v>
      </c>
      <c r="J44" s="15"/>
    </row>
    <row r="47" spans="6:7" ht="14.25">
      <c r="F47" s="69"/>
      <c r="G47" s="69"/>
    </row>
  </sheetData>
  <sheetProtection/>
  <mergeCells count="8">
    <mergeCell ref="A1:J1"/>
    <mergeCell ref="A2:I2"/>
    <mergeCell ref="B4:B8"/>
    <mergeCell ref="B10:B11"/>
    <mergeCell ref="B13:B38"/>
    <mergeCell ref="C4:C8"/>
    <mergeCell ref="C13:C20"/>
    <mergeCell ref="C23:C35"/>
  </mergeCells>
  <printOptions horizontalCentered="1"/>
  <pageMargins left="0.15694444444444444" right="0.15694444444444444" top="0.5902777777777778" bottom="0.5902777777777778" header="0.5076388888888889" footer="0.5076388888888889"/>
  <pageSetup horizontalDpi="600" verticalDpi="600" orientation="landscape" paperSize="9" scale="80"/>
  <rowBreaks count="4" manualBreakCount="4">
    <brk id="20" max="255" man="1"/>
    <brk id="44" max="255" man="1"/>
    <brk id="44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莫名雪</dc:creator>
  <cp:keywords/>
  <dc:description/>
  <cp:lastModifiedBy>Mo</cp:lastModifiedBy>
  <cp:lastPrinted>2014-04-11T07:30:43Z</cp:lastPrinted>
  <dcterms:created xsi:type="dcterms:W3CDTF">2011-10-22T14:41:39Z</dcterms:created>
  <dcterms:modified xsi:type="dcterms:W3CDTF">2021-04-27T06:27:10Z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